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<sst xmlns="http://schemas.openxmlformats.org/spreadsheetml/2006/main" count="339" uniqueCount="111">
  <si>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</si>
  <si>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</si>
  <si>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</si>
  <si>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</si>
  <si>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</si>
  <si>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</si>
  <si>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</si>
  <si>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</si>
  <si>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</si>
  <si>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</si>
  <si>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</si>
  <si>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</si>
  <si>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</si>
  <si>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</si>
  <si>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</si>
  <si>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</si>
  <si>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</si>
  <si>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</si>
  <si>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</si>
  <si>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</si>
  <si>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</si>
  <si>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</si>
  <si>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</si>
  <si>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</si>
  <si>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</si>
  <si>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</si>
  <si>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</si>
  <si>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</si>
  <si>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</si>
  <si>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</si>
  <si>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</si>
  <si>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</si>
  <si>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</si>
  <si>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</si>
  <si>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</si>
  <si>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</si>
  <si>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</si>
  <si>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</si>
  <si>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</si>
  <si>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</si>
  <si>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</si>
  <si>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</si>
  <si>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</si>
  <si>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</si>
  <si>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</si>
  <si>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</si>
  <si>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</si>
  <si>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</si>
  <si>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</si>
  <si>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</si>
  <si>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</si>
  <si>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</si>
  <si>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</si>
  <si>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</si>
  <si>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</si>
  <si>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</si>
  <si>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</si>
  <si>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</si>
  <si>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</si>
  <si>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</si>
  <si>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</si>
  <si>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</si>
  <si>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</si>
  <si>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</si>
  <si>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</si>
  <si>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</si>
  <si>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</si>
  <si>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</si>
  <si>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</si>
  <si>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</si>
  <si>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</si>
  <si>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</si>
  <si>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</si>
  <si>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</si>
  <si>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</si>
  <si>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</si>
  <si>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</si>
  <si>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</si>
  <si>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</si>
  <si>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</si>
  <si>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</si>
  <si>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</si>
  <si>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</si>
  <si>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</si>
  <si>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</si>
  <si>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</si>
  <si>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</si>
  <si>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</si>
  <si>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</si>
  <si>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</si>
  <si>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</si>
  <si>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</si>
  <si>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</si>
  <si>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</si>
  <si>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</si>
  <si>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</si>
  <si>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</si>
  <si>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</si>
  <si>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</si>
  <si>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</si>
  <si>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</si>
  <si>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</si>
  <si>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</si>
  <si>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</si>
  <si>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</si>
  <si>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</si>
  <si>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станом на 10.09.2014 р.</t>
  </si>
  <si>
    <r>
      <t xml:space="preserve">станом на 10.09.2014р.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</si>
  <si>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</si>
  <si>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10.09.2014</t>
    </r>
    <r>
      <rPr>
        <sz val="10"/>
        <rFont val="Times New Roman"/>
        <family val="1"/>
      </rPr>
      <t xml:space="preserve"> (тис.грн.)</t>
    </r>
  </si>
  <si>
    <t>Зміни до розпису станом на 10.09.2014р.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</si>
</sst>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80882"/>
        <c:crosses val="autoZero"/>
        <c:auto val="0"/>
        <c:lblOffset val="100"/>
        <c:tickLblSkip val="1"/>
        <c:noMultiLvlLbl val="0"/>
      </c:catAx>
      <c:valAx>
        <c:axId val="52180882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167497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10.09.2014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1305971"/>
        <c:axId val="36209420"/>
      </c:bar3D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6209420"/>
        <c:crosses val="autoZero"/>
        <c:auto val="1"/>
        <c:lblOffset val="100"/>
        <c:tickLblSkip val="1"/>
        <c:noMultiLvlLbl val="0"/>
      </c:catAx>
      <c:valAx>
        <c:axId val="36209420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05971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7449325"/>
        <c:axId val="47281878"/>
      </c:barChart>
      <c:catAx>
        <c:axId val="57449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81878"/>
        <c:crosses val="autoZero"/>
        <c:auto val="1"/>
        <c:lblOffset val="100"/>
        <c:tickLblSkip val="1"/>
        <c:noMultiLvlLbl val="0"/>
      </c:catAx>
      <c:valAx>
        <c:axId val="47281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49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2883719"/>
        <c:axId val="4626880"/>
      </c:bar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8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1641921"/>
        <c:axId val="39232970"/>
      </c:bar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1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974755"/>
        <c:axId val="65901884"/>
      </c:lineChart>
      <c:catAx>
        <c:axId val="669747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01884"/>
        <c:crosses val="autoZero"/>
        <c:auto val="0"/>
        <c:lblOffset val="100"/>
        <c:tickLblSkip val="1"/>
        <c:noMultiLvlLbl val="0"/>
      </c:catAx>
      <c:valAx>
        <c:axId val="6590188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97475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6246045"/>
        <c:axId val="36452358"/>
      </c:lineChart>
      <c:catAx>
        <c:axId val="562460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52358"/>
        <c:crosses val="autoZero"/>
        <c:auto val="0"/>
        <c:lblOffset val="100"/>
        <c:tickLblSkip val="1"/>
        <c:noMultiLvlLbl val="0"/>
      </c:catAx>
      <c:valAx>
        <c:axId val="3645235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2460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59856"/>
        <c:crosses val="autoZero"/>
        <c:auto val="0"/>
        <c:lblOffset val="100"/>
        <c:tickLblSkip val="1"/>
        <c:noMultiLvlLbl val="0"/>
      </c:catAx>
      <c:valAx>
        <c:axId val="6695985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3576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5767793"/>
        <c:axId val="55039226"/>
      </c:lineChart>
      <c:catAx>
        <c:axId val="657677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39226"/>
        <c:crosses val="autoZero"/>
        <c:auto val="0"/>
        <c:lblOffset val="100"/>
        <c:tickLblSkip val="1"/>
        <c:noMultiLvlLbl val="0"/>
      </c:catAx>
      <c:valAx>
        <c:axId val="5503922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7677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5590987"/>
        <c:axId val="28992292"/>
      </c:lineChart>
      <c:catAx>
        <c:axId val="255909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2292"/>
        <c:crosses val="autoZero"/>
        <c:auto val="0"/>
        <c:lblOffset val="100"/>
        <c:tickLblSkip val="1"/>
        <c:noMultiLvlLbl val="0"/>
      </c:catAx>
      <c:valAx>
        <c:axId val="2899229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5909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9604037"/>
        <c:axId val="66674286"/>
      </c:lineChart>
      <c:catAx>
        <c:axId val="596040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4286"/>
        <c:crosses val="autoZero"/>
        <c:auto val="0"/>
        <c:lblOffset val="100"/>
        <c:tickLblSkip val="1"/>
        <c:noMultiLvlLbl val="0"/>
      </c:catAx>
      <c:valAx>
        <c:axId val="6667428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040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3197663"/>
        <c:axId val="31908056"/>
      </c:lineChart>
      <c:catAx>
        <c:axId val="631976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08056"/>
        <c:crosses val="autoZero"/>
        <c:auto val="0"/>
        <c:lblOffset val="100"/>
        <c:tickLblSkip val="1"/>
        <c:noMultiLvlLbl val="0"/>
      </c:catAx>
      <c:valAx>
        <c:axId val="3190805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976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вересень!$J$4:$J$10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вересень!$K$4:$K$25</c:f>
              <c:numCache/>
            </c:numRef>
          </c:val>
          <c:smooth val="1"/>
        </c:ser>
        <c:marker val="1"/>
        <c:axId val="18737049"/>
        <c:axId val="34415714"/>
      </c:lineChart>
      <c:catAx>
        <c:axId val="187370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15714"/>
        <c:crosses val="autoZero"/>
        <c:auto val="0"/>
        <c:lblOffset val="100"/>
        <c:tickLblSkip val="1"/>
        <c:noMultiLvlLbl val="0"/>
      </c:catAx>
      <c:valAx>
        <c:axId val="3441571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7370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329 394,1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-29 098,0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-34 168,9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2" sqref="D52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108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109</v>
      </c>
      <c r="P28" s="135"/>
    </row>
    <row r="29" spans="1:16" ht="45">
      <c r="A29" s="147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вересень!O38</f>
        <v>0</v>
      </c>
      <c r="B30" s="73">
        <v>187.5</v>
      </c>
      <c r="C30" s="73">
        <v>290.34</v>
      </c>
      <c r="D30" s="74">
        <v>12928.3</v>
      </c>
      <c r="E30" s="74">
        <v>2311.79</v>
      </c>
      <c r="F30" s="75">
        <v>1723</v>
      </c>
      <c r="G30" s="76">
        <v>1754.72</v>
      </c>
      <c r="H30" s="76">
        <v>52512.6</v>
      </c>
      <c r="I30" s="76">
        <v>57088.57</v>
      </c>
      <c r="J30" s="76">
        <v>1431.22</v>
      </c>
      <c r="K30" s="96">
        <v>939.83</v>
      </c>
      <c r="L30" s="97">
        <v>68782.62</v>
      </c>
      <c r="M30" s="77">
        <v>62385.25</v>
      </c>
      <c r="N30" s="78">
        <v>-6397.37</v>
      </c>
      <c r="O30" s="138">
        <v>127666.20848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113836.35052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13829.857960000001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287459.5</v>
      </c>
      <c r="C47" s="40">
        <v>260366.75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57702.1</v>
      </c>
      <c r="C48" s="18">
        <v>54970.89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1056.6</v>
      </c>
      <c r="C49" s="17">
        <v>72.88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794.5</v>
      </c>
      <c r="C50" s="6">
        <v>708.91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5113.5</v>
      </c>
      <c r="C51" s="17">
        <v>4483.41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5256.5</v>
      </c>
      <c r="C52" s="17">
        <v>5365.42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2075.7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3780.2999999999447</v>
      </c>
      <c r="C54" s="17">
        <v>1350.0999999999412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363563</v>
      </c>
      <c r="C55" s="12">
        <v>329394.06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13829.857960000001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41852</v>
      </c>
      <c r="O32" s="118">
        <f>'[1]липень'!$D$143</f>
        <v>120856.76109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41852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99</v>
      </c>
      <c r="O1" s="106"/>
      <c r="P1" s="106"/>
      <c r="Q1" s="106"/>
      <c r="R1" s="106"/>
      <c r="S1" s="123"/>
    </row>
    <row r="2" spans="1:19" ht="16.5" thickBot="1">
      <c r="A2" s="124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41883</v>
      </c>
      <c r="O29" s="118">
        <f>'[1]серпень'!$D$143</f>
        <v>127799.14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41883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6" sqref="N3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103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104</v>
      </c>
      <c r="O1" s="106"/>
      <c r="P1" s="106"/>
      <c r="Q1" s="106"/>
      <c r="R1" s="106"/>
      <c r="S1" s="123"/>
    </row>
    <row r="2" spans="1:19" ht="16.5" thickBot="1">
      <c r="A2" s="124" t="s">
        <v>106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107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0.9199999999999626</v>
      </c>
      <c r="J4" s="42">
        <v>693.4</v>
      </c>
      <c r="K4" s="42">
        <v>690</v>
      </c>
      <c r="L4" s="4">
        <f aca="true" t="shared" si="1" ref="L4:L26">J4/K4</f>
        <v>1.0049275362318841</v>
      </c>
      <c r="M4" s="2">
        <f>AVERAGE(J4:J10)</f>
        <v>1690.1399999999999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1690.1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1690.1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1690.1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1690.1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1690.1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75.6</v>
      </c>
      <c r="I10" s="82">
        <f t="shared" si="0"/>
        <v>47.840000000000046</v>
      </c>
      <c r="J10" s="42">
        <v>936.14</v>
      </c>
      <c r="K10" s="56">
        <v>1100</v>
      </c>
      <c r="L10" s="4">
        <f t="shared" si="1"/>
        <v>0.8510363636363636</v>
      </c>
      <c r="M10" s="2">
        <v>1690.1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1000</v>
      </c>
      <c r="L11" s="4">
        <f t="shared" si="1"/>
        <v>0</v>
      </c>
      <c r="M11" s="2">
        <v>1690.1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41893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1200</v>
      </c>
      <c r="L12" s="4">
        <f t="shared" si="1"/>
        <v>0</v>
      </c>
      <c r="M12" s="2">
        <v>1690.1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41894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1350</v>
      </c>
      <c r="L13" s="4">
        <f t="shared" si="1"/>
        <v>0</v>
      </c>
      <c r="M13" s="2">
        <v>1690.1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41897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3100</v>
      </c>
      <c r="L14" s="4">
        <f t="shared" si="1"/>
        <v>0</v>
      </c>
      <c r="M14" s="2">
        <v>1690.1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41898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1800</v>
      </c>
      <c r="L15" s="4">
        <f t="shared" si="1"/>
        <v>0</v>
      </c>
      <c r="M15" s="2">
        <v>1690.1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41899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1690.1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41900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1450</v>
      </c>
      <c r="L17" s="4">
        <f t="shared" si="1"/>
        <v>0</v>
      </c>
      <c r="M17" s="2">
        <v>1690.1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41901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2600</v>
      </c>
      <c r="L18" s="4">
        <f t="shared" si="1"/>
        <v>0</v>
      </c>
      <c r="M18" s="2">
        <v>1690.1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41904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1690.1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41905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1690.1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41906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1690.1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41907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1100</v>
      </c>
      <c r="L22" s="4">
        <f t="shared" si="1"/>
        <v>0</v>
      </c>
      <c r="M22" s="2">
        <v>1690.1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1690.1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1690.1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1690.1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10088.33</v>
      </c>
      <c r="C26" s="43">
        <f t="shared" si="3"/>
        <v>678.1600000000001</v>
      </c>
      <c r="D26" s="43">
        <f t="shared" si="3"/>
        <v>0.2</v>
      </c>
      <c r="E26" s="14">
        <f t="shared" si="3"/>
        <v>23.299999999999997</v>
      </c>
      <c r="F26" s="14">
        <f t="shared" si="3"/>
        <v>196.08999999999997</v>
      </c>
      <c r="G26" s="14">
        <f t="shared" si="3"/>
        <v>629.7</v>
      </c>
      <c r="H26" s="14">
        <f t="shared" si="3"/>
        <v>144.5</v>
      </c>
      <c r="I26" s="43">
        <f t="shared" si="3"/>
        <v>70.69999999999939</v>
      </c>
      <c r="J26" s="43">
        <f t="shared" si="3"/>
        <v>11830.98</v>
      </c>
      <c r="K26" s="43">
        <f t="shared" si="3"/>
        <v>39078.9</v>
      </c>
      <c r="L26" s="15">
        <f t="shared" si="1"/>
        <v>0.3027459831264442</v>
      </c>
      <c r="M26" s="2"/>
      <c r="N26" s="93">
        <f>SUM(N4:N25)</f>
        <v>20</v>
      </c>
      <c r="O26" s="93">
        <f>SUM(O4:O25)</f>
        <v>0</v>
      </c>
      <c r="P26" s="93">
        <f>SUM(P4:P25)</f>
        <v>973.9</v>
      </c>
      <c r="Q26" s="93">
        <f>SUM(Q4:Q25)</f>
        <v>75.19999999999999</v>
      </c>
      <c r="R26" s="93">
        <f>SUM(R4:R25)</f>
        <v>1.5000000000000002</v>
      </c>
      <c r="S26" s="93">
        <f>N26+O26+Q26+P26+R26</f>
        <v>1070.6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41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 t="s">
        <v>34</v>
      </c>
      <c r="O30" s="117"/>
      <c r="P30" s="117"/>
      <c r="Q30" s="11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7">
        <v>41892</v>
      </c>
      <c r="O31" s="118">
        <v>127666.20848</v>
      </c>
      <c r="P31" s="118"/>
      <c r="Q31" s="11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8"/>
      <c r="O32" s="118"/>
      <c r="P32" s="118"/>
      <c r="Q32" s="11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v>113836.35052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9" t="s">
        <v>56</v>
      </c>
      <c r="P34" s="110"/>
      <c r="Q34" s="61"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1" t="s">
        <v>57</v>
      </c>
      <c r="P35" s="111"/>
      <c r="Q35" s="83">
        <v>13829.857960000001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2" t="s">
        <v>60</v>
      </c>
      <c r="P36" s="11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 t="s">
        <v>35</v>
      </c>
      <c r="O39" s="115"/>
      <c r="P39" s="115"/>
      <c r="Q39" s="11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 t="s">
        <v>36</v>
      </c>
      <c r="O40" s="116"/>
      <c r="P40" s="116"/>
      <c r="Q40" s="11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7">
        <v>41892</v>
      </c>
      <c r="O41" s="114">
        <v>0</v>
      </c>
      <c r="P41" s="114"/>
      <c r="Q41" s="11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8"/>
      <c r="O42" s="114"/>
      <c r="P42" s="114"/>
      <c r="Q42" s="11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2014-09-10T09:35:58Z</dcterms:modified>
  <cp:category/>
  <cp:version/>
  <cp:contentType/>
  <cp:contentStatus/>
</cp:coreProperties>
</file>